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s\Important Printables\"/>
    </mc:Choice>
  </mc:AlternateContent>
  <xr:revisionPtr revIDLastSave="0" documentId="13_ncr:1_{EB077033-814D-4320-926F-223BC4FF91BE}" xr6:coauthVersionLast="47" xr6:coauthVersionMax="47" xr10:uidLastSave="{00000000-0000-0000-0000-000000000000}"/>
  <bookViews>
    <workbookView xWindow="-120" yWindow="-120" windowWidth="29040" windowHeight="15840" xr2:uid="{2FD906D3-FABD-4A69-8090-ACA538964AB9}"/>
  </bookViews>
  <sheets>
    <sheet name="Sheet1" sheetId="1" r:id="rId1"/>
  </sheets>
  <definedNames>
    <definedName name="_xlnm._FilterDatabase" localSheetId="0" hidden="1">Sheet1!$A$49:$J$49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3" i="1" l="1"/>
  <c r="I103" i="1"/>
  <c r="G108" i="1"/>
  <c r="J108" i="1" s="1"/>
  <c r="I108" i="1"/>
  <c r="G110" i="1"/>
  <c r="J110" i="1" s="1"/>
  <c r="I110" i="1"/>
  <c r="G109" i="1"/>
  <c r="J109" i="1" s="1"/>
  <c r="I109" i="1"/>
  <c r="I91" i="1"/>
  <c r="I106" i="1"/>
  <c r="G106" i="1"/>
  <c r="J106" i="1" s="1"/>
  <c r="G55" i="1"/>
  <c r="J55" i="1" s="1"/>
  <c r="G88" i="1"/>
  <c r="J88" i="1" s="1"/>
  <c r="I88" i="1"/>
  <c r="G90" i="1"/>
  <c r="J90" i="1" s="1"/>
  <c r="I90" i="1"/>
  <c r="G74" i="1"/>
  <c r="J74" i="1" s="1"/>
  <c r="I74" i="1"/>
  <c r="G93" i="1"/>
  <c r="J93" i="1" s="1"/>
  <c r="I93" i="1"/>
  <c r="G81" i="1"/>
  <c r="J81" i="1" s="1"/>
  <c r="I81" i="1"/>
  <c r="G80" i="1" l="1"/>
  <c r="J80" i="1" s="1"/>
  <c r="I80" i="1"/>
  <c r="G71" i="1"/>
  <c r="J71" i="1" s="1"/>
  <c r="I71" i="1"/>
  <c r="G70" i="1"/>
  <c r="J70" i="1" s="1"/>
  <c r="I70" i="1"/>
  <c r="G87" i="1"/>
  <c r="J87" i="1" s="1"/>
  <c r="I87" i="1"/>
  <c r="I107" i="1"/>
  <c r="G107" i="1"/>
  <c r="J107" i="1" s="1"/>
  <c r="G63" i="1"/>
  <c r="J63" i="1" s="1"/>
  <c r="I63" i="1"/>
  <c r="G75" i="1"/>
  <c r="J75" i="1" s="1"/>
  <c r="I75" i="1"/>
  <c r="G52" i="1"/>
  <c r="J52" i="1" s="1"/>
  <c r="G54" i="1"/>
  <c r="J54" i="1" s="1"/>
  <c r="G66" i="1"/>
  <c r="J66" i="1" s="1"/>
  <c r="I66" i="1"/>
  <c r="I53" i="1"/>
  <c r="G53" i="1"/>
  <c r="J53" i="1" s="1"/>
  <c r="G57" i="1"/>
  <c r="J57" i="1" s="1"/>
  <c r="I57" i="1"/>
  <c r="G112" i="1"/>
  <c r="J112" i="1" s="1"/>
  <c r="I112" i="1"/>
  <c r="I111" i="1"/>
  <c r="I113" i="1"/>
  <c r="G111" i="1"/>
  <c r="J111" i="1" s="1"/>
  <c r="G113" i="1"/>
  <c r="J113" i="1" s="1"/>
  <c r="I114" i="1"/>
  <c r="G114" i="1"/>
  <c r="J114" i="1" s="1"/>
  <c r="I123" i="1" l="1"/>
  <c r="I124" i="1"/>
  <c r="I125" i="1"/>
  <c r="I122" i="1"/>
  <c r="I104" i="1"/>
  <c r="I105" i="1"/>
  <c r="I102" i="1"/>
  <c r="I51" i="1"/>
  <c r="I56" i="1"/>
  <c r="I58" i="1"/>
  <c r="I59" i="1"/>
  <c r="I60" i="1"/>
  <c r="I61" i="1"/>
  <c r="I62" i="1"/>
  <c r="I64" i="1"/>
  <c r="I65" i="1"/>
  <c r="I67" i="1"/>
  <c r="I68" i="1"/>
  <c r="I69" i="1"/>
  <c r="I72" i="1"/>
  <c r="I73" i="1"/>
  <c r="I76" i="1"/>
  <c r="I77" i="1"/>
  <c r="I78" i="1"/>
  <c r="I79" i="1"/>
  <c r="I82" i="1"/>
  <c r="I83" i="1"/>
  <c r="I84" i="1"/>
  <c r="I85" i="1"/>
  <c r="I86" i="1"/>
  <c r="I89" i="1"/>
  <c r="I92" i="1"/>
  <c r="I94" i="1"/>
  <c r="I50" i="1"/>
  <c r="G59" i="1"/>
  <c r="J59" i="1" s="1"/>
  <c r="G72" i="1"/>
  <c r="J72" i="1" s="1"/>
  <c r="G89" i="1"/>
  <c r="J89" i="1" s="1"/>
  <c r="G94" i="1"/>
  <c r="J94" i="1" s="1"/>
  <c r="G84" i="1"/>
  <c r="J84" i="1" s="1"/>
  <c r="G51" i="1"/>
  <c r="J51" i="1" s="1"/>
  <c r="G86" i="1"/>
  <c r="J86" i="1" s="1"/>
  <c r="H95" i="1"/>
  <c r="H115" i="1" s="1"/>
  <c r="H126" i="1" s="1"/>
  <c r="G85" i="1"/>
  <c r="J85" i="1" s="1"/>
  <c r="G56" i="1"/>
  <c r="J56" i="1" s="1"/>
  <c r="G58" i="1"/>
  <c r="J58" i="1" s="1"/>
  <c r="G60" i="1"/>
  <c r="J60" i="1" s="1"/>
  <c r="G77" i="1"/>
  <c r="J77" i="1" s="1"/>
  <c r="G104" i="1"/>
  <c r="J104" i="1" s="1"/>
  <c r="G105" i="1"/>
  <c r="J105" i="1" s="1"/>
  <c r="G61" i="1"/>
  <c r="J61" i="1" s="1"/>
  <c r="G62" i="1"/>
  <c r="J62" i="1" s="1"/>
  <c r="G64" i="1"/>
  <c r="J64" i="1" s="1"/>
  <c r="G65" i="1"/>
  <c r="J65" i="1" s="1"/>
  <c r="G67" i="1"/>
  <c r="J67" i="1" s="1"/>
  <c r="G68" i="1"/>
  <c r="J68" i="1" s="1"/>
  <c r="G69" i="1"/>
  <c r="J69" i="1" s="1"/>
  <c r="G73" i="1"/>
  <c r="J73" i="1" s="1"/>
  <c r="G76" i="1"/>
  <c r="J76" i="1" s="1"/>
  <c r="G78" i="1"/>
  <c r="J78" i="1" s="1"/>
  <c r="G79" i="1"/>
  <c r="J79" i="1" s="1"/>
  <c r="G82" i="1"/>
  <c r="J82" i="1" s="1"/>
  <c r="G83" i="1"/>
  <c r="J83" i="1" s="1"/>
  <c r="G91" i="1"/>
  <c r="J91" i="1" s="1"/>
  <c r="G92" i="1"/>
  <c r="J92" i="1" s="1"/>
  <c r="G122" i="1"/>
  <c r="J122" i="1" s="1"/>
  <c r="G124" i="1"/>
  <c r="J124" i="1" s="1"/>
  <c r="G50" i="1"/>
  <c r="J50" i="1" s="1"/>
  <c r="G125" i="1"/>
  <c r="J125" i="1" s="1"/>
  <c r="G123" i="1"/>
  <c r="J123" i="1" s="1"/>
  <c r="G102" i="1"/>
  <c r="J102" i="1" s="1"/>
  <c r="I95" i="1" l="1"/>
  <c r="I115" i="1" s="1"/>
  <c r="I126" i="1" s="1"/>
  <c r="J95" i="1"/>
  <c r="J115" i="1" l="1"/>
  <c r="J127" i="1" s="1"/>
</calcChain>
</file>

<file path=xl/sharedStrings.xml><?xml version="1.0" encoding="utf-8"?>
<sst xmlns="http://schemas.openxmlformats.org/spreadsheetml/2006/main" count="180" uniqueCount="90">
  <si>
    <t>Category</t>
  </si>
  <si>
    <t>Product Description</t>
  </si>
  <si>
    <t>Items per Case</t>
  </si>
  <si>
    <t>Price</t>
  </si>
  <si>
    <t>Case Wght (lb.)</t>
  </si>
  <si>
    <t>Cost per Case</t>
  </si>
  <si>
    <t>Cost per Pound</t>
  </si>
  <si>
    <t>Cooking Spray Aerosol Cans</t>
  </si>
  <si>
    <t>Canned Beef 24oz cans</t>
  </si>
  <si>
    <t>You Fill out here↓</t>
  </si>
  <si>
    <t>Canned Pork 24oz cans</t>
  </si>
  <si>
    <t>Mini Beef Ravioli 15oz cans</t>
  </si>
  <si>
    <t>TOTAL:</t>
  </si>
  <si>
    <t>CANNED/ DRY</t>
  </si>
  <si>
    <t>Assorted Dry Mix Box</t>
  </si>
  <si>
    <t>******</t>
  </si>
  <si>
    <t>Beefy Mac Pasta Mix 5.6oz pkg</t>
  </si>
  <si>
    <t>Blackeye Peas 15oz cans</t>
  </si>
  <si>
    <t>Cheeseburger Mac Pasta Mix 5.8oz pkg</t>
  </si>
  <si>
    <t>Stuffing Mix - Chicken 6.9oz pkg</t>
  </si>
  <si>
    <t>China Doll Black Eye Peas 1lb bag</t>
  </si>
  <si>
    <t>China Doll Great Northern Beans 1lb pkg</t>
  </si>
  <si>
    <t>Cream of Chicken Soup 10 oz cans</t>
  </si>
  <si>
    <t>Cream of Mushroom Soup 10oz cans</t>
  </si>
  <si>
    <t>Dixie Lily S.R. White Corn Meal 2lb bag</t>
  </si>
  <si>
    <t>Elbow Macaroni Noodles 1lb pkg</t>
  </si>
  <si>
    <t>Mac and Cheese Dinner 7.5oz boxes</t>
  </si>
  <si>
    <t>Canned Chicken 12.5oz cans</t>
  </si>
  <si>
    <t>Peas and Carrots 15oz cans</t>
  </si>
  <si>
    <t>Pistachios in shell 2lb bags</t>
  </si>
  <si>
    <t>Vegetable Soup 10oz cans</t>
  </si>
  <si>
    <t>FROZEN/COOLER</t>
  </si>
  <si>
    <t>*******</t>
  </si>
  <si>
    <t>Assorted Cooler Mix Box</t>
  </si>
  <si>
    <t>Assorted Bread/Bakery Mix Box</t>
  </si>
  <si>
    <t>HOUSEHOLD/OTHER</t>
  </si>
  <si>
    <t>Brown Paper Grocery Bags</t>
  </si>
  <si>
    <t>Disinfectant Wipes 80 ct</t>
  </si>
  <si>
    <t>Total Amount Due:</t>
  </si>
  <si>
    <t>Total Cases:</t>
  </si>
  <si>
    <t>Instant Dry Milk 12.8oz pkg</t>
  </si>
  <si>
    <t>Assorted DIAL Hand Soap Pump Bottles</t>
  </si>
  <si>
    <t>Red Beans and Rice 15 oz cans</t>
  </si>
  <si>
    <t>Rice Krispy Treats BULK</t>
  </si>
  <si>
    <t>Assorted Big Lots Dry PALLET (Crackers, Snacks, etc)</t>
  </si>
  <si>
    <t>Raisins Snack Packs individual size</t>
  </si>
  <si>
    <t>Yellow Corn Meal 20oz pkg</t>
  </si>
  <si>
    <t>Office Use ONLY ITEM #</t>
  </si>
  <si>
    <t>Spinach 14 oz cans</t>
  </si>
  <si>
    <t>Dates 1lb package</t>
  </si>
  <si>
    <t>FROZEN/ COOLER</t>
  </si>
  <si>
    <t>Canned Asparagus 15oz cans</t>
  </si>
  <si>
    <t># of Cases Ordered</t>
  </si>
  <si>
    <t>Total Weight (lb.)</t>
  </si>
  <si>
    <t>Selma Area Food Bank Inventory List Worksheet</t>
  </si>
  <si>
    <t>Hours of Operation:</t>
  </si>
  <si>
    <t>Thursday: 8AM - 1PM</t>
  </si>
  <si>
    <t>Mon - Wed: 8AM - 3PM</t>
  </si>
  <si>
    <t>Friday - Sunday: CLOSED</t>
  </si>
  <si>
    <r>
      <rPr>
        <b/>
        <u/>
        <sz val="20"/>
        <color theme="1"/>
        <rFont val="Calibri"/>
        <family val="2"/>
        <scheme val="minor"/>
      </rPr>
      <t>Please Read before continuing</t>
    </r>
    <r>
      <rPr>
        <sz val="20"/>
        <color theme="1"/>
        <rFont val="Calibri"/>
        <family val="2"/>
        <scheme val="minor"/>
      </rPr>
      <t xml:space="preserve">! YOU MUST HAVE YOUR ORDER SUBMITTED </t>
    </r>
    <r>
      <rPr>
        <b/>
        <sz val="20"/>
        <color theme="1"/>
        <rFont val="Calibri"/>
        <family val="2"/>
        <scheme val="minor"/>
      </rPr>
      <t>A FULL BUSINESS DAY BEFORE YOUR APPOINTMENT</t>
    </r>
    <r>
      <rPr>
        <sz val="20"/>
        <color theme="1"/>
        <rFont val="Calibri"/>
        <family val="2"/>
        <scheme val="minor"/>
      </rPr>
      <t xml:space="preserve">. SHOULD YOU FAIL TO GET YOUR ORDER TO US DURING THIS TIME FRAME, YOUR ORDER WILL BE </t>
    </r>
    <r>
      <rPr>
        <b/>
        <u/>
        <sz val="20"/>
        <color theme="1"/>
        <rFont val="Calibri"/>
        <family val="2"/>
        <scheme val="minor"/>
      </rPr>
      <t>CANCELED</t>
    </r>
    <r>
      <rPr>
        <sz val="20"/>
        <color theme="1"/>
        <rFont val="Calibri"/>
        <family val="2"/>
        <scheme val="minor"/>
      </rPr>
      <t xml:space="preserve">. Please note our hours of operation above. </t>
    </r>
    <r>
      <rPr>
        <b/>
        <sz val="20"/>
        <color theme="1"/>
        <rFont val="Calibri"/>
        <family val="2"/>
        <scheme val="minor"/>
      </rPr>
      <t xml:space="preserve">WE DO NOT ACCEPT THURSDAY APPOINTMENTS.  </t>
    </r>
    <r>
      <rPr>
        <sz val="20"/>
        <color theme="1"/>
        <rFont val="Calibri"/>
        <family val="2"/>
        <scheme val="minor"/>
      </rPr>
      <t xml:space="preserve">You will be </t>
    </r>
    <r>
      <rPr>
        <b/>
        <u/>
        <sz val="20"/>
        <color theme="1"/>
        <rFont val="Calibri"/>
        <family val="2"/>
        <scheme val="minor"/>
      </rPr>
      <t>REQUIRED</t>
    </r>
    <r>
      <rPr>
        <sz val="20"/>
        <color theme="1"/>
        <rFont val="Calibri"/>
        <family val="2"/>
        <scheme val="minor"/>
      </rPr>
      <t xml:space="preserve"> to pay and sign for your food at your arrival for pick up (with the exception of established agencies who pay a monthly statement).</t>
    </r>
  </si>
  <si>
    <t>Frozen Asparagus 2.5lb bags</t>
  </si>
  <si>
    <t>Frozen Sliced Carrots 2.5lb bags</t>
  </si>
  <si>
    <t>Frozen Corn 2.5lb bags</t>
  </si>
  <si>
    <t>Beef Stew 24oz pouch</t>
  </si>
  <si>
    <t>Assorted Drinks (Soda's Water etc)</t>
  </si>
  <si>
    <t>China Doll Long Grain White Rice 1lb pkg</t>
  </si>
  <si>
    <t>Sliced Swiss Cheese 1.5lb bags</t>
  </si>
  <si>
    <t>Assorted Cereal</t>
  </si>
  <si>
    <r>
      <rPr>
        <b/>
        <u/>
        <sz val="20"/>
        <color theme="1"/>
        <rFont val="Calibri"/>
        <family val="2"/>
        <scheme val="minor"/>
      </rPr>
      <t>PLEASE READ</t>
    </r>
    <r>
      <rPr>
        <sz val="20"/>
        <color theme="1"/>
        <rFont val="Calibri"/>
        <family val="2"/>
        <scheme val="minor"/>
      </rPr>
      <t xml:space="preserve">: To place an order please complete the form below and email to </t>
    </r>
    <r>
      <rPr>
        <b/>
        <u/>
        <sz val="20"/>
        <rFont val="Calibri"/>
        <family val="2"/>
        <scheme val="minor"/>
      </rPr>
      <t>jennifer@selmafoodbank.com</t>
    </r>
    <r>
      <rPr>
        <sz val="20"/>
        <color theme="1"/>
        <rFont val="Calibri"/>
        <family val="2"/>
        <scheme val="minor"/>
      </rPr>
      <t>. To place your order</t>
    </r>
    <r>
      <rPr>
        <b/>
        <sz val="20"/>
        <color theme="1"/>
        <rFont val="Calibri"/>
        <family val="2"/>
        <scheme val="minor"/>
      </rPr>
      <t xml:space="preserve"> by phone</t>
    </r>
    <r>
      <rPr>
        <sz val="20"/>
        <color theme="1"/>
        <rFont val="Calibri"/>
        <family val="2"/>
        <scheme val="minor"/>
      </rPr>
      <t xml:space="preserve">, please call 334-872-4111 for assistance. </t>
    </r>
    <r>
      <rPr>
        <b/>
        <u/>
        <sz val="20"/>
        <color theme="1"/>
        <rFont val="Calibri"/>
        <family val="2"/>
        <scheme val="minor"/>
      </rPr>
      <t xml:space="preserve"> ALL AGENCIES</t>
    </r>
    <r>
      <rPr>
        <sz val="20"/>
        <color theme="1"/>
        <rFont val="Calibri"/>
        <family val="2"/>
        <scheme val="minor"/>
      </rPr>
      <t xml:space="preserve"> </t>
    </r>
    <r>
      <rPr>
        <b/>
        <u/>
        <sz val="20"/>
        <color theme="1"/>
        <rFont val="Calibri"/>
        <family val="2"/>
        <scheme val="minor"/>
      </rPr>
      <t>MUST HAVE THEIR ORDER TURNED IN ONE BUSINESS DAY BEFORE THEIR APPOINTMENT.</t>
    </r>
    <r>
      <rPr>
        <sz val="20"/>
        <color theme="1"/>
        <rFont val="Calibri"/>
        <family val="2"/>
        <scheme val="minor"/>
      </rPr>
      <t xml:space="preserve"> If your appointment is any time on Monday, you will need to place your order by 11AM the Thursday prior your appointment.</t>
    </r>
  </si>
  <si>
    <t>Beef Chili w/ Beans 15 oz pckgs</t>
  </si>
  <si>
    <t>Dried Cherries 2lb bags</t>
  </si>
  <si>
    <t>Canned Salmon 14.75 oz cans</t>
  </si>
  <si>
    <t>Fresh Nectarines 2 lb bags</t>
  </si>
  <si>
    <t>Assorted Frozen Mix Box (250lb LIMIT/month / agency)</t>
  </si>
  <si>
    <t>Spaghetti in Marinara Sauce 14oz cans</t>
  </si>
  <si>
    <t>Creamy Peanut Butter 18 oz jars</t>
  </si>
  <si>
    <t>Crunchy Peanut Butter 18 oz Jars</t>
  </si>
  <si>
    <t>Mt. Dew Major Melon 16.9fl oz</t>
  </si>
  <si>
    <t>Mt. Dew Zero Sugar Spark 12 fl oz cans</t>
  </si>
  <si>
    <t>Dr. Thunder 16.9 fl oz bottles</t>
  </si>
  <si>
    <t>Starlight Coke Zero Sugar 20 fl oz bottles</t>
  </si>
  <si>
    <t>Spaghetti Rings and Meatballs 15 oz cans</t>
  </si>
  <si>
    <t>Beef Chili w/o  Beans 24 oz pckgs</t>
  </si>
  <si>
    <t>Cooked Hams 3lb</t>
  </si>
  <si>
    <t>Zevia Cream Soda- No sugar 12 fl oz cans</t>
  </si>
  <si>
    <t>Fresh Peaches BULK</t>
  </si>
  <si>
    <t>Fresh Plums BULK</t>
  </si>
  <si>
    <t>Fresh Peaches 2lb bags</t>
  </si>
  <si>
    <t>Assorted Catfish (150 LIMIT/ Month/ Agency)</t>
  </si>
  <si>
    <t>Effective:  September 22,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</si>
</sst>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Bahnschrift Condensed"/>
      <family val="2"/>
    </font>
    <font>
      <b/>
      <sz val="14"/>
      <color theme="0"/>
      <name val="Bahnschrift Condensed"/>
      <family val="2"/>
    </font>
    <font>
      <sz val="14"/>
      <color theme="0"/>
      <name val="Bahnschrift Condensed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Bahnschrift Condensed"/>
      <family val="2"/>
    </font>
    <font>
      <sz val="16"/>
      <color rgb="FFC00000"/>
      <name val="Calibri"/>
      <family val="2"/>
      <scheme val="minor"/>
    </font>
    <font>
      <sz val="22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0" borderId="0" xfId="0" applyFont="1"/>
    <xf numFmtId="8" fontId="1" fillId="0" borderId="0" xfId="0" applyNumberFormat="1" applyFont="1"/>
    <xf numFmtId="0" fontId="0" fillId="0" borderId="3" xfId="0" applyBorder="1" applyAlignment="1">
      <alignment wrapText="1"/>
    </xf>
    <xf numFmtId="8" fontId="0" fillId="0" borderId="3" xfId="0" applyNumberFormat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5" fillId="0" borderId="0" xfId="0" applyFont="1" applyAlignment="1">
      <alignment horizontal="center"/>
    </xf>
    <xf numFmtId="0" fontId="0" fillId="7" borderId="3" xfId="0" applyFill="1" applyBorder="1" applyAlignment="1">
      <alignment wrapText="1"/>
    </xf>
    <xf numFmtId="0" fontId="6" fillId="7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4" borderId="3" xfId="0" applyFont="1" applyFill="1" applyBorder="1" applyAlignment="1">
      <alignment wrapText="1"/>
    </xf>
    <xf numFmtId="0" fontId="4" fillId="8" borderId="0" xfId="0" applyFont="1" applyFill="1" applyAlignment="1">
      <alignment horizontal="center" vertical="top" wrapText="1"/>
    </xf>
    <xf numFmtId="0" fontId="4" fillId="8" borderId="0" xfId="0" applyFont="1" applyFill="1" applyBorder="1" applyAlignment="1">
      <alignment horizontal="center" vertical="top" wrapText="1"/>
    </xf>
    <xf numFmtId="0" fontId="1" fillId="8" borderId="0" xfId="0" applyFont="1" applyFill="1"/>
    <xf numFmtId="0" fontId="0" fillId="8" borderId="0" xfId="0" applyFill="1"/>
    <xf numFmtId="0" fontId="0" fillId="8" borderId="3" xfId="0" applyFont="1" applyFill="1" applyBorder="1" applyAlignment="1">
      <alignment wrapText="1"/>
    </xf>
    <xf numFmtId="0" fontId="0" fillId="0" borderId="0" xfId="0" applyFont="1" applyAlignment="1"/>
    <xf numFmtId="0" fontId="0" fillId="8" borderId="0" xfId="0" applyFill="1" applyAlignment="1">
      <alignment vertical="center"/>
    </xf>
    <xf numFmtId="0" fontId="0" fillId="0" borderId="5" xfId="0" applyBorder="1" applyAlignment="1">
      <alignment wrapText="1"/>
    </xf>
    <xf numFmtId="8" fontId="0" fillId="0" borderId="5" xfId="0" applyNumberFormat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10" fillId="9" borderId="0" xfId="0" applyFont="1" applyFill="1" applyAlignment="1">
      <alignment horizontal="center" vertical="center" wrapText="1"/>
    </xf>
    <xf numFmtId="0" fontId="10" fillId="9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2" fillId="5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95250</xdr:rowOff>
    </xdr:from>
    <xdr:to>
      <xdr:col>1</xdr:col>
      <xdr:colOff>476250</xdr:colOff>
      <xdr:row>5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F7FAEF-FE50-2B47-35AA-9615EFDEB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95250"/>
          <a:ext cx="904875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57174-160C-4FEE-863C-0C4351D51F62}">
  <dimension ref="A1:K133"/>
  <sheetViews>
    <sheetView tabSelected="1" view="pageLayout" zoomScaleNormal="100" workbookViewId="0">
      <selection activeCell="C5" sqref="C5:G5"/>
    </sheetView>
  </sheetViews>
  <sheetFormatPr defaultRowHeight="15" x14ac:dyDescent="0.25"/>
  <cols>
    <col min="1" max="1" width="11.5703125" customWidth="1"/>
    <col min="2" max="2" width="13.5703125" customWidth="1"/>
    <col min="3" max="3" width="22.85546875" customWidth="1"/>
    <col min="4" max="4" width="7.7109375" customWidth="1"/>
    <col min="5" max="5" width="5.7109375" customWidth="1"/>
    <col min="6" max="6" width="7.42578125" customWidth="1"/>
    <col min="7" max="7" width="6.7109375" customWidth="1"/>
    <col min="8" max="8" width="8.28515625" customWidth="1"/>
    <col min="9" max="9" width="8" customWidth="1"/>
    <col min="10" max="10" width="9" customWidth="1"/>
  </cols>
  <sheetData>
    <row r="1" spans="1:10" ht="15" customHeight="1" x14ac:dyDescent="0.25">
      <c r="C1" s="29" t="s">
        <v>54</v>
      </c>
      <c r="D1" s="29"/>
      <c r="E1" s="29"/>
      <c r="F1" s="29"/>
      <c r="G1" s="29"/>
      <c r="H1" s="31" t="s">
        <v>55</v>
      </c>
      <c r="I1" s="31"/>
      <c r="J1" s="31"/>
    </row>
    <row r="2" spans="1:10" ht="15" customHeight="1" x14ac:dyDescent="0.25">
      <c r="A2" s="23"/>
      <c r="B2" s="23"/>
      <c r="C2" s="29"/>
      <c r="D2" s="29"/>
      <c r="E2" s="29"/>
      <c r="F2" s="29"/>
      <c r="G2" s="29"/>
      <c r="H2" s="32" t="s">
        <v>57</v>
      </c>
      <c r="I2" s="32"/>
      <c r="J2" s="32"/>
    </row>
    <row r="3" spans="1:10" ht="15" customHeight="1" x14ac:dyDescent="0.25">
      <c r="A3" s="23"/>
      <c r="B3" s="23"/>
      <c r="C3" s="29"/>
      <c r="D3" s="29"/>
      <c r="E3" s="29"/>
      <c r="F3" s="29"/>
      <c r="G3" s="29"/>
      <c r="H3" s="32" t="s">
        <v>56</v>
      </c>
      <c r="I3" s="32"/>
      <c r="J3" s="32"/>
    </row>
    <row r="4" spans="1:10" ht="15" customHeight="1" x14ac:dyDescent="0.25">
      <c r="A4" s="23"/>
      <c r="B4" s="23"/>
      <c r="C4" s="29"/>
      <c r="D4" s="29"/>
      <c r="E4" s="29"/>
      <c r="F4" s="29"/>
      <c r="G4" s="29"/>
      <c r="H4" s="32" t="s">
        <v>58</v>
      </c>
      <c r="I4" s="32"/>
      <c r="J4" s="32"/>
    </row>
    <row r="5" spans="1:10" x14ac:dyDescent="0.25">
      <c r="A5" s="23"/>
      <c r="B5" s="23"/>
      <c r="C5" s="30" t="s">
        <v>89</v>
      </c>
      <c r="D5" s="30"/>
      <c r="E5" s="30"/>
      <c r="F5" s="30"/>
      <c r="G5" s="30"/>
      <c r="H5" s="1"/>
      <c r="I5" s="1"/>
      <c r="J5" s="1"/>
    </row>
    <row r="6" spans="1:10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15" customHeight="1" x14ac:dyDescent="0.25">
      <c r="A7" s="27" t="s">
        <v>68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15" customHeigh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5" customHeigh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 customHeight="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 customHeigh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 customHeigh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 customHeigh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 customHeigh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 customHeigh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 customHeigh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6" spans="1:10" ht="15" customHeight="1" x14ac:dyDescent="0.25">
      <c r="A26" s="28" t="s">
        <v>59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10" ht="15" customHeigh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5" customHeight="1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ht="15" customHeight="1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pans="1:10" ht="15" customHeight="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0" ht="15" customHeight="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</row>
    <row r="32" spans="1:10" ht="15" customHeigh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5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15" customHeight="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0" ht="15" customHeight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10" ht="1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</row>
    <row r="37" spans="1:10" ht="15" customHeigh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0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</row>
    <row r="40" spans="1:10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0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</row>
    <row r="45" spans="1:10" ht="15" customHeight="1" x14ac:dyDescent="0.25">
      <c r="A45" s="37" t="s">
        <v>13</v>
      </c>
      <c r="B45" s="37"/>
      <c r="C45" s="37"/>
      <c r="D45" s="22"/>
      <c r="E45" s="22"/>
      <c r="F45" s="22"/>
      <c r="G45" s="22"/>
      <c r="H45" s="39" t="s">
        <v>9</v>
      </c>
      <c r="I45" s="17"/>
    </row>
    <row r="46" spans="1:10" ht="15" customHeight="1" x14ac:dyDescent="0.25">
      <c r="A46" s="37"/>
      <c r="B46" s="37"/>
      <c r="C46" s="37"/>
      <c r="D46" s="22"/>
      <c r="E46" s="22"/>
      <c r="F46" s="22"/>
      <c r="G46" s="22"/>
      <c r="H46" s="39"/>
      <c r="I46" s="17"/>
    </row>
    <row r="47" spans="1:10" ht="15" customHeight="1" x14ac:dyDescent="0.25">
      <c r="A47" s="37"/>
      <c r="B47" s="37"/>
      <c r="C47" s="37"/>
      <c r="H47" s="39"/>
      <c r="I47" s="17"/>
    </row>
    <row r="48" spans="1:10" ht="18.75" thickBot="1" x14ac:dyDescent="0.3">
      <c r="A48" s="38"/>
      <c r="B48" s="38"/>
      <c r="C48" s="38"/>
      <c r="H48" s="40"/>
      <c r="I48" s="18"/>
    </row>
    <row r="49" spans="1:10" s="1" customFormat="1" ht="51.75" customHeight="1" thickTop="1" x14ac:dyDescent="0.25">
      <c r="A49" s="2" t="s">
        <v>0</v>
      </c>
      <c r="B49" s="13" t="s">
        <v>47</v>
      </c>
      <c r="C49" s="2" t="s">
        <v>1</v>
      </c>
      <c r="D49" s="2" t="s">
        <v>2</v>
      </c>
      <c r="E49" s="2" t="s">
        <v>4</v>
      </c>
      <c r="F49" s="2" t="s">
        <v>6</v>
      </c>
      <c r="G49" s="2" t="s">
        <v>5</v>
      </c>
      <c r="H49" s="3" t="s">
        <v>52</v>
      </c>
      <c r="I49" s="2" t="s">
        <v>53</v>
      </c>
      <c r="J49" s="2" t="s">
        <v>3</v>
      </c>
    </row>
    <row r="50" spans="1:10" s="1" customFormat="1" ht="31.5" x14ac:dyDescent="0.35">
      <c r="A50" s="10" t="s">
        <v>13</v>
      </c>
      <c r="B50" s="12"/>
      <c r="C50" s="6" t="s">
        <v>14</v>
      </c>
      <c r="D50" s="6" t="s">
        <v>15</v>
      </c>
      <c r="E50" s="6">
        <v>50</v>
      </c>
      <c r="F50" s="7">
        <v>0.19</v>
      </c>
      <c r="G50" s="7">
        <f t="shared" ref="G50:G55" si="0">E50*F50</f>
        <v>9.5</v>
      </c>
      <c r="H50" s="16"/>
      <c r="I50" s="21">
        <f xml:space="preserve"> E50*H50</f>
        <v>0</v>
      </c>
      <c r="J50" s="7">
        <f t="shared" ref="J50:J55" si="1">G50*H50</f>
        <v>0</v>
      </c>
    </row>
    <row r="51" spans="1:10" s="1" customFormat="1" ht="46.5" x14ac:dyDescent="0.35">
      <c r="A51" s="10" t="s">
        <v>13</v>
      </c>
      <c r="B51" s="12"/>
      <c r="C51" s="6" t="s">
        <v>44</v>
      </c>
      <c r="D51" s="6" t="s">
        <v>15</v>
      </c>
      <c r="E51" s="6">
        <v>500</v>
      </c>
      <c r="F51" s="7">
        <v>0.19</v>
      </c>
      <c r="G51" s="7">
        <f t="shared" si="0"/>
        <v>95</v>
      </c>
      <c r="H51" s="16"/>
      <c r="I51" s="21">
        <f t="shared" ref="I51:I94" si="2" xml:space="preserve"> E51*H51</f>
        <v>0</v>
      </c>
      <c r="J51" s="7">
        <f t="shared" si="1"/>
        <v>0</v>
      </c>
    </row>
    <row r="52" spans="1:10" s="1" customFormat="1" ht="31.5" x14ac:dyDescent="0.35">
      <c r="A52" s="10" t="s">
        <v>13</v>
      </c>
      <c r="B52" s="12"/>
      <c r="C52" s="6" t="s">
        <v>67</v>
      </c>
      <c r="D52" s="6" t="s">
        <v>32</v>
      </c>
      <c r="E52" s="6">
        <v>19</v>
      </c>
      <c r="F52" s="7">
        <v>0.19</v>
      </c>
      <c r="G52" s="7">
        <f t="shared" si="0"/>
        <v>3.61</v>
      </c>
      <c r="H52" s="16"/>
      <c r="I52" s="21">
        <v>0</v>
      </c>
      <c r="J52" s="7">
        <f t="shared" si="1"/>
        <v>0</v>
      </c>
    </row>
    <row r="53" spans="1:10" s="1" customFormat="1" ht="31.5" x14ac:dyDescent="0.35">
      <c r="A53" s="10" t="s">
        <v>13</v>
      </c>
      <c r="B53" s="12"/>
      <c r="C53" s="6" t="s">
        <v>64</v>
      </c>
      <c r="D53" s="6" t="s">
        <v>15</v>
      </c>
      <c r="E53" s="6">
        <v>50</v>
      </c>
      <c r="F53" s="7">
        <v>0.19</v>
      </c>
      <c r="G53" s="7">
        <f t="shared" si="0"/>
        <v>9.5</v>
      </c>
      <c r="H53" s="16"/>
      <c r="I53" s="21">
        <f t="shared" si="2"/>
        <v>0</v>
      </c>
      <c r="J53" s="7">
        <f t="shared" si="1"/>
        <v>0</v>
      </c>
    </row>
    <row r="54" spans="1:10" s="1" customFormat="1" ht="31.5" x14ac:dyDescent="0.35">
      <c r="A54" s="10" t="s">
        <v>13</v>
      </c>
      <c r="B54" s="12"/>
      <c r="C54" s="6" t="s">
        <v>69</v>
      </c>
      <c r="D54" s="6">
        <v>12</v>
      </c>
      <c r="E54" s="6">
        <v>12</v>
      </c>
      <c r="F54" s="7">
        <v>0.19</v>
      </c>
      <c r="G54" s="7">
        <f t="shared" si="0"/>
        <v>2.2800000000000002</v>
      </c>
      <c r="H54" s="16"/>
      <c r="I54" s="21">
        <v>0</v>
      </c>
      <c r="J54" s="7">
        <f t="shared" si="1"/>
        <v>0</v>
      </c>
    </row>
    <row r="55" spans="1:10" s="1" customFormat="1" ht="31.5" x14ac:dyDescent="0.35">
      <c r="A55" s="10" t="s">
        <v>13</v>
      </c>
      <c r="B55" s="12"/>
      <c r="C55" s="6" t="s">
        <v>82</v>
      </c>
      <c r="D55" s="6">
        <v>24</v>
      </c>
      <c r="E55" s="6">
        <v>38</v>
      </c>
      <c r="F55" s="7">
        <v>0.19</v>
      </c>
      <c r="G55" s="7">
        <f t="shared" si="0"/>
        <v>7.22</v>
      </c>
      <c r="H55" s="16"/>
      <c r="I55" s="21">
        <v>0</v>
      </c>
      <c r="J55" s="7">
        <f t="shared" si="1"/>
        <v>0</v>
      </c>
    </row>
    <row r="56" spans="1:10" s="1" customFormat="1" ht="31.5" x14ac:dyDescent="0.35">
      <c r="A56" s="10" t="s">
        <v>13</v>
      </c>
      <c r="B56" s="12"/>
      <c r="C56" s="6" t="s">
        <v>16</v>
      </c>
      <c r="D56" s="6">
        <v>12</v>
      </c>
      <c r="E56" s="6">
        <v>6</v>
      </c>
      <c r="F56" s="7">
        <v>0.06</v>
      </c>
      <c r="G56" s="7">
        <f t="shared" ref="G56:G60" si="3">E56*F56</f>
        <v>0.36</v>
      </c>
      <c r="H56" s="16"/>
      <c r="I56" s="21">
        <f t="shared" si="2"/>
        <v>0</v>
      </c>
      <c r="J56" s="7">
        <f t="shared" ref="J56:J57" si="4">G56*H56</f>
        <v>0</v>
      </c>
    </row>
    <row r="57" spans="1:10" s="1" customFormat="1" ht="31.5" x14ac:dyDescent="0.35">
      <c r="A57" s="10" t="s">
        <v>13</v>
      </c>
      <c r="B57" s="12"/>
      <c r="C57" s="6" t="s">
        <v>63</v>
      </c>
      <c r="D57" s="6">
        <v>24</v>
      </c>
      <c r="E57" s="6">
        <v>42</v>
      </c>
      <c r="F57" s="7">
        <v>0.19</v>
      </c>
      <c r="G57" s="7">
        <f t="shared" si="3"/>
        <v>7.98</v>
      </c>
      <c r="H57" s="16"/>
      <c r="I57" s="21">
        <f t="shared" si="2"/>
        <v>0</v>
      </c>
      <c r="J57" s="7">
        <f t="shared" si="4"/>
        <v>0</v>
      </c>
    </row>
    <row r="58" spans="1:10" s="1" customFormat="1" ht="31.5" x14ac:dyDescent="0.35">
      <c r="A58" s="10" t="s">
        <v>13</v>
      </c>
      <c r="B58" s="12"/>
      <c r="C58" s="6" t="s">
        <v>17</v>
      </c>
      <c r="D58" s="6">
        <v>24</v>
      </c>
      <c r="E58" s="6">
        <v>25</v>
      </c>
      <c r="F58" s="7">
        <v>0.19</v>
      </c>
      <c r="G58" s="7">
        <f t="shared" si="3"/>
        <v>4.75</v>
      </c>
      <c r="H58" s="16"/>
      <c r="I58" s="21">
        <f t="shared" si="2"/>
        <v>0</v>
      </c>
      <c r="J58" s="7">
        <f t="shared" ref="J58:J94" si="5">G58*H58</f>
        <v>0</v>
      </c>
    </row>
    <row r="59" spans="1:10" s="1" customFormat="1" ht="31.5" x14ac:dyDescent="0.35">
      <c r="A59" s="10" t="s">
        <v>13</v>
      </c>
      <c r="B59" s="12"/>
      <c r="C59" s="6" t="s">
        <v>51</v>
      </c>
      <c r="D59" s="6">
        <v>24</v>
      </c>
      <c r="E59" s="6">
        <v>26</v>
      </c>
      <c r="F59" s="7">
        <v>0.19</v>
      </c>
      <c r="G59" s="7">
        <f t="shared" si="3"/>
        <v>4.9400000000000004</v>
      </c>
      <c r="H59" s="16"/>
      <c r="I59" s="21">
        <f t="shared" si="2"/>
        <v>0</v>
      </c>
      <c r="J59" s="7">
        <f t="shared" si="5"/>
        <v>0</v>
      </c>
    </row>
    <row r="60" spans="1:10" s="1" customFormat="1" ht="31.5" x14ac:dyDescent="0.35">
      <c r="A60" s="10" t="s">
        <v>13</v>
      </c>
      <c r="B60" s="12"/>
      <c r="C60" s="6" t="s">
        <v>8</v>
      </c>
      <c r="D60" s="6">
        <v>24</v>
      </c>
      <c r="E60" s="6">
        <v>42</v>
      </c>
      <c r="F60" s="7">
        <v>0.19</v>
      </c>
      <c r="G60" s="7">
        <f t="shared" si="3"/>
        <v>7.98</v>
      </c>
      <c r="H60" s="16"/>
      <c r="I60" s="21">
        <f t="shared" si="2"/>
        <v>0</v>
      </c>
      <c r="J60" s="7">
        <f t="shared" si="5"/>
        <v>0</v>
      </c>
    </row>
    <row r="61" spans="1:10" s="1" customFormat="1" ht="31.5" x14ac:dyDescent="0.35">
      <c r="A61" s="10" t="s">
        <v>13</v>
      </c>
      <c r="B61" s="12"/>
      <c r="C61" s="6" t="s">
        <v>27</v>
      </c>
      <c r="D61" s="6">
        <v>24</v>
      </c>
      <c r="E61" s="6">
        <v>24</v>
      </c>
      <c r="F61" s="7">
        <v>0.19</v>
      </c>
      <c r="G61" s="7">
        <f t="shared" ref="G61:G94" si="6">E61*F61</f>
        <v>4.5600000000000005</v>
      </c>
      <c r="H61" s="16"/>
      <c r="I61" s="21">
        <f t="shared" si="2"/>
        <v>0</v>
      </c>
      <c r="J61" s="7">
        <f t="shared" si="5"/>
        <v>0</v>
      </c>
    </row>
    <row r="62" spans="1:10" s="1" customFormat="1" ht="31.5" x14ac:dyDescent="0.35">
      <c r="A62" s="10" t="s">
        <v>13</v>
      </c>
      <c r="B62" s="12"/>
      <c r="C62" s="6" t="s">
        <v>10</v>
      </c>
      <c r="D62" s="6">
        <v>24</v>
      </c>
      <c r="E62" s="6">
        <v>42</v>
      </c>
      <c r="F62" s="7">
        <v>0.06</v>
      </c>
      <c r="G62" s="7">
        <f t="shared" si="6"/>
        <v>2.52</v>
      </c>
      <c r="H62" s="16"/>
      <c r="I62" s="21">
        <f t="shared" si="2"/>
        <v>0</v>
      </c>
      <c r="J62" s="7">
        <f t="shared" si="5"/>
        <v>0</v>
      </c>
    </row>
    <row r="63" spans="1:10" s="1" customFormat="1" ht="31.5" x14ac:dyDescent="0.35">
      <c r="A63" s="10" t="s">
        <v>13</v>
      </c>
      <c r="B63" s="12"/>
      <c r="C63" s="6" t="s">
        <v>71</v>
      </c>
      <c r="D63" s="6">
        <v>24</v>
      </c>
      <c r="E63" s="6">
        <v>27</v>
      </c>
      <c r="F63" s="7">
        <v>0.19</v>
      </c>
      <c r="G63" s="7">
        <f t="shared" si="6"/>
        <v>5.13</v>
      </c>
      <c r="H63" s="16"/>
      <c r="I63" s="21">
        <f t="shared" si="2"/>
        <v>0</v>
      </c>
      <c r="J63" s="7">
        <f t="shared" si="5"/>
        <v>0</v>
      </c>
    </row>
    <row r="64" spans="1:10" s="1" customFormat="1" ht="31.5" x14ac:dyDescent="0.35">
      <c r="A64" s="10" t="s">
        <v>13</v>
      </c>
      <c r="B64" s="12"/>
      <c r="C64" s="6" t="s">
        <v>18</v>
      </c>
      <c r="D64" s="6">
        <v>24</v>
      </c>
      <c r="E64" s="6">
        <v>10</v>
      </c>
      <c r="F64" s="7">
        <v>0.12</v>
      </c>
      <c r="G64" s="7">
        <f t="shared" si="6"/>
        <v>1.2</v>
      </c>
      <c r="H64" s="16"/>
      <c r="I64" s="21">
        <f t="shared" si="2"/>
        <v>0</v>
      </c>
      <c r="J64" s="7">
        <f t="shared" si="5"/>
        <v>0</v>
      </c>
    </row>
    <row r="65" spans="1:10" s="1" customFormat="1" ht="31.5" x14ac:dyDescent="0.35">
      <c r="A65" s="10" t="s">
        <v>13</v>
      </c>
      <c r="B65" s="12"/>
      <c r="C65" s="6" t="s">
        <v>20</v>
      </c>
      <c r="D65" s="6">
        <v>24</v>
      </c>
      <c r="E65" s="6">
        <v>25</v>
      </c>
      <c r="F65" s="7">
        <v>0.19</v>
      </c>
      <c r="G65" s="7">
        <f t="shared" si="6"/>
        <v>4.75</v>
      </c>
      <c r="H65" s="16"/>
      <c r="I65" s="21">
        <f t="shared" si="2"/>
        <v>0</v>
      </c>
      <c r="J65" s="7">
        <f t="shared" si="5"/>
        <v>0</v>
      </c>
    </row>
    <row r="66" spans="1:10" s="1" customFormat="1" ht="31.5" x14ac:dyDescent="0.35">
      <c r="A66" s="10" t="s">
        <v>13</v>
      </c>
      <c r="B66" s="12"/>
      <c r="C66" s="6" t="s">
        <v>65</v>
      </c>
      <c r="D66" s="6">
        <v>24</v>
      </c>
      <c r="E66" s="6">
        <v>24</v>
      </c>
      <c r="F66" s="7">
        <v>0.19</v>
      </c>
      <c r="G66" s="7">
        <f t="shared" si="6"/>
        <v>4.5600000000000005</v>
      </c>
      <c r="H66" s="16"/>
      <c r="I66" s="21">
        <f t="shared" si="2"/>
        <v>0</v>
      </c>
      <c r="J66" s="7">
        <f t="shared" si="5"/>
        <v>0</v>
      </c>
    </row>
    <row r="67" spans="1:10" s="1" customFormat="1" ht="31.5" x14ac:dyDescent="0.35">
      <c r="A67" s="10" t="s">
        <v>13</v>
      </c>
      <c r="B67" s="12"/>
      <c r="C67" s="6" t="s">
        <v>21</v>
      </c>
      <c r="D67" s="6">
        <v>24</v>
      </c>
      <c r="E67" s="6">
        <v>25</v>
      </c>
      <c r="F67" s="7">
        <v>0.19</v>
      </c>
      <c r="G67" s="7">
        <f t="shared" si="6"/>
        <v>4.75</v>
      </c>
      <c r="H67" s="16"/>
      <c r="I67" s="21">
        <f t="shared" si="2"/>
        <v>0</v>
      </c>
      <c r="J67" s="7">
        <f t="shared" si="5"/>
        <v>0</v>
      </c>
    </row>
    <row r="68" spans="1:10" s="1" customFormat="1" ht="31.5" x14ac:dyDescent="0.35">
      <c r="A68" s="10" t="s">
        <v>13</v>
      </c>
      <c r="B68" s="12"/>
      <c r="C68" s="6" t="s">
        <v>22</v>
      </c>
      <c r="D68" s="6">
        <v>24</v>
      </c>
      <c r="E68" s="6">
        <v>17</v>
      </c>
      <c r="F68" s="7">
        <v>0.35</v>
      </c>
      <c r="G68" s="7">
        <f t="shared" si="6"/>
        <v>5.9499999999999993</v>
      </c>
      <c r="H68" s="16"/>
      <c r="I68" s="21">
        <f t="shared" si="2"/>
        <v>0</v>
      </c>
      <c r="J68" s="7">
        <f t="shared" si="5"/>
        <v>0</v>
      </c>
    </row>
    <row r="69" spans="1:10" s="1" customFormat="1" ht="31.5" x14ac:dyDescent="0.35">
      <c r="A69" s="10" t="s">
        <v>13</v>
      </c>
      <c r="B69" s="12"/>
      <c r="C69" s="6" t="s">
        <v>23</v>
      </c>
      <c r="D69" s="6">
        <v>24</v>
      </c>
      <c r="E69" s="6">
        <v>17</v>
      </c>
      <c r="F69" s="7">
        <v>0.35</v>
      </c>
      <c r="G69" s="7">
        <f t="shared" si="6"/>
        <v>5.9499999999999993</v>
      </c>
      <c r="H69" s="16"/>
      <c r="I69" s="21">
        <f t="shared" si="2"/>
        <v>0</v>
      </c>
      <c r="J69" s="7">
        <f t="shared" si="5"/>
        <v>0</v>
      </c>
    </row>
    <row r="70" spans="1:10" s="1" customFormat="1" ht="31.5" x14ac:dyDescent="0.35">
      <c r="A70" s="10" t="s">
        <v>13</v>
      </c>
      <c r="B70" s="12"/>
      <c r="C70" s="6" t="s">
        <v>75</v>
      </c>
      <c r="D70" s="6">
        <v>12</v>
      </c>
      <c r="E70" s="6">
        <v>14</v>
      </c>
      <c r="F70" s="7">
        <v>1.69</v>
      </c>
      <c r="G70" s="7">
        <f t="shared" si="6"/>
        <v>23.66</v>
      </c>
      <c r="H70" s="16"/>
      <c r="I70" s="21">
        <f t="shared" si="2"/>
        <v>0</v>
      </c>
      <c r="J70" s="7">
        <f t="shared" si="5"/>
        <v>0</v>
      </c>
    </row>
    <row r="71" spans="1:10" s="1" customFormat="1" ht="31.5" x14ac:dyDescent="0.35">
      <c r="A71" s="10" t="s">
        <v>13</v>
      </c>
      <c r="B71" s="12"/>
      <c r="C71" s="6" t="s">
        <v>76</v>
      </c>
      <c r="D71" s="6">
        <v>12</v>
      </c>
      <c r="E71" s="6">
        <v>14</v>
      </c>
      <c r="F71" s="7">
        <v>1.69</v>
      </c>
      <c r="G71" s="7">
        <f t="shared" si="6"/>
        <v>23.66</v>
      </c>
      <c r="H71" s="16"/>
      <c r="I71" s="21">
        <f t="shared" si="2"/>
        <v>0</v>
      </c>
      <c r="J71" s="7">
        <f t="shared" si="5"/>
        <v>0</v>
      </c>
    </row>
    <row r="72" spans="1:10" s="1" customFormat="1" ht="31.5" x14ac:dyDescent="0.35">
      <c r="A72" s="10" t="s">
        <v>13</v>
      </c>
      <c r="B72" s="12"/>
      <c r="C72" s="6" t="s">
        <v>49</v>
      </c>
      <c r="D72" s="6">
        <v>24</v>
      </c>
      <c r="E72" s="6">
        <v>25</v>
      </c>
      <c r="F72" s="7">
        <v>0.19</v>
      </c>
      <c r="G72" s="7">
        <f t="shared" si="6"/>
        <v>4.75</v>
      </c>
      <c r="H72" s="16"/>
      <c r="I72" s="21">
        <f t="shared" si="2"/>
        <v>0</v>
      </c>
      <c r="J72" s="7">
        <f t="shared" si="5"/>
        <v>0</v>
      </c>
    </row>
    <row r="73" spans="1:10" s="1" customFormat="1" ht="31.5" x14ac:dyDescent="0.35">
      <c r="A73" s="10" t="s">
        <v>13</v>
      </c>
      <c r="B73" s="12"/>
      <c r="C73" s="6" t="s">
        <v>24</v>
      </c>
      <c r="D73" s="6">
        <v>12</v>
      </c>
      <c r="E73" s="6">
        <v>26</v>
      </c>
      <c r="F73" s="7">
        <v>0.19</v>
      </c>
      <c r="G73" s="7">
        <f t="shared" si="6"/>
        <v>4.9400000000000004</v>
      </c>
      <c r="H73" s="16"/>
      <c r="I73" s="21">
        <f t="shared" si="2"/>
        <v>0</v>
      </c>
      <c r="J73" s="7">
        <f t="shared" si="5"/>
        <v>0</v>
      </c>
    </row>
    <row r="74" spans="1:10" s="1" customFormat="1" ht="31.5" x14ac:dyDescent="0.35">
      <c r="A74" s="10" t="s">
        <v>13</v>
      </c>
      <c r="B74" s="12"/>
      <c r="C74" s="6" t="s">
        <v>79</v>
      </c>
      <c r="D74" s="6">
        <v>24</v>
      </c>
      <c r="E74" s="6">
        <v>32</v>
      </c>
      <c r="F74" s="7">
        <v>0.19</v>
      </c>
      <c r="G74" s="7">
        <f t="shared" si="6"/>
        <v>6.08</v>
      </c>
      <c r="H74" s="16"/>
      <c r="I74" s="21">
        <f t="shared" si="2"/>
        <v>0</v>
      </c>
      <c r="J74" s="7">
        <f t="shared" si="5"/>
        <v>0</v>
      </c>
    </row>
    <row r="75" spans="1:10" s="1" customFormat="1" ht="31.5" x14ac:dyDescent="0.35">
      <c r="A75" s="10" t="s">
        <v>13</v>
      </c>
      <c r="B75" s="12"/>
      <c r="C75" s="6" t="s">
        <v>70</v>
      </c>
      <c r="D75" s="6">
        <v>17</v>
      </c>
      <c r="E75" s="6">
        <v>17</v>
      </c>
      <c r="F75" s="7">
        <v>0.19</v>
      </c>
      <c r="G75" s="7">
        <f t="shared" si="6"/>
        <v>3.23</v>
      </c>
      <c r="H75" s="16"/>
      <c r="I75" s="21">
        <f t="shared" si="2"/>
        <v>0</v>
      </c>
      <c r="J75" s="7">
        <f t="shared" si="5"/>
        <v>0</v>
      </c>
    </row>
    <row r="76" spans="1:10" s="1" customFormat="1" ht="31.5" x14ac:dyDescent="0.35">
      <c r="A76" s="10" t="s">
        <v>13</v>
      </c>
      <c r="B76" s="12"/>
      <c r="C76" s="6" t="s">
        <v>25</v>
      </c>
      <c r="D76" s="6">
        <v>20</v>
      </c>
      <c r="E76" s="6">
        <v>22</v>
      </c>
      <c r="F76" s="7">
        <v>0.12</v>
      </c>
      <c r="G76" s="7">
        <f t="shared" si="6"/>
        <v>2.6399999999999997</v>
      </c>
      <c r="H76" s="16"/>
      <c r="I76" s="21">
        <f t="shared" si="2"/>
        <v>0</v>
      </c>
      <c r="J76" s="7">
        <f t="shared" si="5"/>
        <v>0</v>
      </c>
    </row>
    <row r="77" spans="1:10" s="1" customFormat="1" ht="31.5" x14ac:dyDescent="0.35">
      <c r="A77" s="10" t="s">
        <v>13</v>
      </c>
      <c r="B77" s="12"/>
      <c r="C77" s="6" t="s">
        <v>40</v>
      </c>
      <c r="D77" s="6">
        <v>24</v>
      </c>
      <c r="E77" s="6">
        <v>21</v>
      </c>
      <c r="F77" s="7">
        <v>0.12</v>
      </c>
      <c r="G77" s="7">
        <f t="shared" si="6"/>
        <v>2.52</v>
      </c>
      <c r="H77" s="16"/>
      <c r="I77" s="21">
        <f t="shared" si="2"/>
        <v>0</v>
      </c>
      <c r="J77" s="7">
        <f t="shared" si="5"/>
        <v>0</v>
      </c>
    </row>
    <row r="78" spans="1:10" s="1" customFormat="1" ht="31.5" x14ac:dyDescent="0.35">
      <c r="A78" s="10" t="s">
        <v>13</v>
      </c>
      <c r="B78" s="12"/>
      <c r="C78" s="6" t="s">
        <v>26</v>
      </c>
      <c r="D78" s="6">
        <v>24</v>
      </c>
      <c r="E78" s="6">
        <v>12</v>
      </c>
      <c r="F78" s="7">
        <v>0.19</v>
      </c>
      <c r="G78" s="7">
        <f t="shared" si="6"/>
        <v>2.2800000000000002</v>
      </c>
      <c r="H78" s="16"/>
      <c r="I78" s="21">
        <f t="shared" si="2"/>
        <v>0</v>
      </c>
      <c r="J78" s="7">
        <f t="shared" si="5"/>
        <v>0</v>
      </c>
    </row>
    <row r="79" spans="1:10" s="1" customFormat="1" ht="31.5" x14ac:dyDescent="0.35">
      <c r="A79" s="10" t="s">
        <v>13</v>
      </c>
      <c r="B79" s="12"/>
      <c r="C79" s="6" t="s">
        <v>11</v>
      </c>
      <c r="D79" s="6">
        <v>24</v>
      </c>
      <c r="E79" s="6">
        <v>27</v>
      </c>
      <c r="F79" s="7">
        <v>0.12</v>
      </c>
      <c r="G79" s="7">
        <f t="shared" si="6"/>
        <v>3.2399999999999998</v>
      </c>
      <c r="H79" s="16"/>
      <c r="I79" s="21">
        <f t="shared" si="2"/>
        <v>0</v>
      </c>
      <c r="J79" s="7">
        <f t="shared" si="5"/>
        <v>0</v>
      </c>
    </row>
    <row r="80" spans="1:10" s="1" customFormat="1" ht="31.5" x14ac:dyDescent="0.35">
      <c r="A80" s="10" t="s">
        <v>13</v>
      </c>
      <c r="B80" s="12"/>
      <c r="C80" s="6" t="s">
        <v>77</v>
      </c>
      <c r="D80" s="6">
        <v>24</v>
      </c>
      <c r="E80" s="6">
        <v>30</v>
      </c>
      <c r="F80" s="7">
        <v>0.19</v>
      </c>
      <c r="G80" s="7">
        <f t="shared" si="6"/>
        <v>5.7</v>
      </c>
      <c r="H80" s="16"/>
      <c r="I80" s="21">
        <f t="shared" si="2"/>
        <v>0</v>
      </c>
      <c r="J80" s="7">
        <f t="shared" si="5"/>
        <v>0</v>
      </c>
    </row>
    <row r="81" spans="1:10" s="1" customFormat="1" ht="31.5" x14ac:dyDescent="0.35">
      <c r="A81" s="10" t="s">
        <v>13</v>
      </c>
      <c r="B81" s="12"/>
      <c r="C81" s="6" t="s">
        <v>78</v>
      </c>
      <c r="D81" s="6">
        <v>12</v>
      </c>
      <c r="E81" s="6">
        <v>10</v>
      </c>
      <c r="F81" s="7">
        <v>0.19</v>
      </c>
      <c r="G81" s="7">
        <f t="shared" si="6"/>
        <v>1.9</v>
      </c>
      <c r="H81" s="16"/>
      <c r="I81" s="21">
        <f t="shared" si="2"/>
        <v>0</v>
      </c>
      <c r="J81" s="7">
        <f t="shared" si="5"/>
        <v>0</v>
      </c>
    </row>
    <row r="82" spans="1:10" s="1" customFormat="1" ht="31.5" x14ac:dyDescent="0.35">
      <c r="A82" s="10" t="s">
        <v>13</v>
      </c>
      <c r="B82" s="12"/>
      <c r="C82" s="6" t="s">
        <v>28</v>
      </c>
      <c r="D82" s="6">
        <v>24</v>
      </c>
      <c r="E82" s="6">
        <v>28</v>
      </c>
      <c r="F82" s="7">
        <v>0.06</v>
      </c>
      <c r="G82" s="7">
        <f t="shared" si="6"/>
        <v>1.68</v>
      </c>
      <c r="H82" s="16"/>
      <c r="I82" s="21">
        <f t="shared" si="2"/>
        <v>0</v>
      </c>
      <c r="J82" s="7">
        <f t="shared" si="5"/>
        <v>0</v>
      </c>
    </row>
    <row r="83" spans="1:10" s="1" customFormat="1" ht="31.5" x14ac:dyDescent="0.35">
      <c r="A83" s="10" t="s">
        <v>13</v>
      </c>
      <c r="B83" s="12"/>
      <c r="C83" s="6" t="s">
        <v>29</v>
      </c>
      <c r="D83" s="6">
        <v>12</v>
      </c>
      <c r="E83" s="6">
        <v>26</v>
      </c>
      <c r="F83" s="7">
        <v>0.19</v>
      </c>
      <c r="G83" s="7">
        <f t="shared" si="6"/>
        <v>4.9400000000000004</v>
      </c>
      <c r="H83" s="16"/>
      <c r="I83" s="21">
        <f t="shared" si="2"/>
        <v>0</v>
      </c>
      <c r="J83" s="7">
        <f t="shared" si="5"/>
        <v>0</v>
      </c>
    </row>
    <row r="84" spans="1:10" s="1" customFormat="1" ht="31.5" x14ac:dyDescent="0.35">
      <c r="A84" s="10" t="s">
        <v>13</v>
      </c>
      <c r="B84" s="12"/>
      <c r="C84" s="6" t="s">
        <v>45</v>
      </c>
      <c r="D84" s="6">
        <v>24</v>
      </c>
      <c r="E84" s="6">
        <v>14</v>
      </c>
      <c r="F84" s="7">
        <v>0.19</v>
      </c>
      <c r="G84" s="7">
        <f t="shared" si="6"/>
        <v>2.66</v>
      </c>
      <c r="H84" s="16"/>
      <c r="I84" s="21">
        <f t="shared" si="2"/>
        <v>0</v>
      </c>
      <c r="J84" s="7">
        <f t="shared" si="5"/>
        <v>0</v>
      </c>
    </row>
    <row r="85" spans="1:10" s="1" customFormat="1" ht="31.5" x14ac:dyDescent="0.35">
      <c r="A85" s="10" t="s">
        <v>13</v>
      </c>
      <c r="B85" s="12"/>
      <c r="C85" s="6" t="s">
        <v>42</v>
      </c>
      <c r="D85" s="6">
        <v>12</v>
      </c>
      <c r="E85" s="6">
        <v>13</v>
      </c>
      <c r="F85" s="7">
        <v>0.19</v>
      </c>
      <c r="G85" s="7">
        <f t="shared" si="6"/>
        <v>2.4700000000000002</v>
      </c>
      <c r="H85" s="16"/>
      <c r="I85" s="21">
        <f t="shared" si="2"/>
        <v>0</v>
      </c>
      <c r="J85" s="7">
        <f t="shared" si="5"/>
        <v>0</v>
      </c>
    </row>
    <row r="86" spans="1:10" s="1" customFormat="1" ht="31.5" x14ac:dyDescent="0.35">
      <c r="A86" s="10" t="s">
        <v>13</v>
      </c>
      <c r="B86" s="12"/>
      <c r="C86" s="6" t="s">
        <v>43</v>
      </c>
      <c r="D86" s="6">
        <v>600</v>
      </c>
      <c r="E86" s="6">
        <v>18</v>
      </c>
      <c r="F86" s="7">
        <v>0.28000000000000003</v>
      </c>
      <c r="G86" s="7">
        <f t="shared" si="6"/>
        <v>5.0400000000000009</v>
      </c>
      <c r="H86" s="16"/>
      <c r="I86" s="21">
        <f t="shared" si="2"/>
        <v>0</v>
      </c>
      <c r="J86" s="7">
        <f t="shared" si="5"/>
        <v>0</v>
      </c>
    </row>
    <row r="87" spans="1:10" s="1" customFormat="1" ht="31.5" x14ac:dyDescent="0.35">
      <c r="A87" s="10" t="s">
        <v>13</v>
      </c>
      <c r="B87" s="12"/>
      <c r="C87" s="6" t="s">
        <v>74</v>
      </c>
      <c r="D87" s="6">
        <v>24</v>
      </c>
      <c r="E87" s="6">
        <v>28</v>
      </c>
      <c r="F87" s="7">
        <v>0.06</v>
      </c>
      <c r="G87" s="7">
        <f t="shared" si="6"/>
        <v>1.68</v>
      </c>
      <c r="H87" s="16"/>
      <c r="I87" s="21">
        <f t="shared" si="2"/>
        <v>0</v>
      </c>
      <c r="J87" s="7">
        <f t="shared" si="5"/>
        <v>0</v>
      </c>
    </row>
    <row r="88" spans="1:10" s="1" customFormat="1" ht="31.5" x14ac:dyDescent="0.35">
      <c r="A88" s="10" t="s">
        <v>13</v>
      </c>
      <c r="B88" s="12"/>
      <c r="C88" s="6" t="s">
        <v>81</v>
      </c>
      <c r="D88" s="6">
        <v>24</v>
      </c>
      <c r="E88" s="6">
        <v>26</v>
      </c>
      <c r="F88" s="7">
        <v>0.19</v>
      </c>
      <c r="G88" s="7">
        <f t="shared" si="6"/>
        <v>4.9400000000000004</v>
      </c>
      <c r="H88" s="16"/>
      <c r="I88" s="21">
        <f t="shared" si="2"/>
        <v>0</v>
      </c>
      <c r="J88" s="7">
        <f t="shared" si="5"/>
        <v>0</v>
      </c>
    </row>
    <row r="89" spans="1:10" s="1" customFormat="1" ht="31.5" x14ac:dyDescent="0.35">
      <c r="A89" s="10" t="s">
        <v>13</v>
      </c>
      <c r="B89" s="12"/>
      <c r="C89" s="6" t="s">
        <v>48</v>
      </c>
      <c r="D89" s="6">
        <v>24</v>
      </c>
      <c r="E89" s="6">
        <v>25</v>
      </c>
      <c r="F89" s="7">
        <v>0.19</v>
      </c>
      <c r="G89" s="7">
        <f t="shared" si="6"/>
        <v>4.75</v>
      </c>
      <c r="H89" s="16"/>
      <c r="I89" s="21">
        <f t="shared" si="2"/>
        <v>0</v>
      </c>
      <c r="J89" s="7">
        <f t="shared" si="5"/>
        <v>0</v>
      </c>
    </row>
    <row r="90" spans="1:10" s="1" customFormat="1" ht="31.5" x14ac:dyDescent="0.35">
      <c r="A90" s="10" t="s">
        <v>13</v>
      </c>
      <c r="B90" s="12"/>
      <c r="C90" s="6" t="s">
        <v>80</v>
      </c>
      <c r="D90" s="6">
        <v>24</v>
      </c>
      <c r="E90" s="6">
        <v>30</v>
      </c>
      <c r="F90" s="7">
        <v>0.19</v>
      </c>
      <c r="G90" s="7">
        <f t="shared" si="6"/>
        <v>5.7</v>
      </c>
      <c r="H90" s="16"/>
      <c r="I90" s="21">
        <f t="shared" si="2"/>
        <v>0</v>
      </c>
      <c r="J90" s="7">
        <f t="shared" si="5"/>
        <v>0</v>
      </c>
    </row>
    <row r="91" spans="1:10" s="1" customFormat="1" ht="31.5" x14ac:dyDescent="0.35">
      <c r="A91" s="10" t="s">
        <v>13</v>
      </c>
      <c r="B91" s="12"/>
      <c r="C91" s="6" t="s">
        <v>19</v>
      </c>
      <c r="D91" s="6">
        <v>12</v>
      </c>
      <c r="E91" s="6">
        <v>7</v>
      </c>
      <c r="F91" s="7">
        <v>0.12</v>
      </c>
      <c r="G91" s="7">
        <f t="shared" si="6"/>
        <v>0.84</v>
      </c>
      <c r="H91" s="16"/>
      <c r="I91" s="21">
        <f>E91*H91</f>
        <v>0</v>
      </c>
      <c r="J91" s="7">
        <f t="shared" si="5"/>
        <v>0</v>
      </c>
    </row>
    <row r="92" spans="1:10" s="1" customFormat="1" ht="31.5" x14ac:dyDescent="0.35">
      <c r="A92" s="10" t="s">
        <v>13</v>
      </c>
      <c r="B92" s="12"/>
      <c r="C92" s="6" t="s">
        <v>30</v>
      </c>
      <c r="D92" s="6">
        <v>24</v>
      </c>
      <c r="E92" s="6">
        <v>18</v>
      </c>
      <c r="F92" s="7">
        <v>0.06</v>
      </c>
      <c r="G92" s="7">
        <f t="shared" si="6"/>
        <v>1.08</v>
      </c>
      <c r="H92" s="16"/>
      <c r="I92" s="21">
        <f t="shared" si="2"/>
        <v>0</v>
      </c>
      <c r="J92" s="7">
        <f t="shared" si="5"/>
        <v>0</v>
      </c>
    </row>
    <row r="93" spans="1:10" s="1" customFormat="1" ht="31.5" x14ac:dyDescent="0.35">
      <c r="A93" s="10" t="s">
        <v>13</v>
      </c>
      <c r="B93" s="12"/>
      <c r="C93" s="6" t="s">
        <v>46</v>
      </c>
      <c r="D93" s="6">
        <v>6</v>
      </c>
      <c r="E93" s="6">
        <v>8</v>
      </c>
      <c r="F93" s="7">
        <v>0.12</v>
      </c>
      <c r="G93" s="7">
        <f t="shared" si="6"/>
        <v>0.96</v>
      </c>
      <c r="H93" s="16"/>
      <c r="I93" s="21">
        <f t="shared" si="2"/>
        <v>0</v>
      </c>
      <c r="J93" s="7">
        <f t="shared" si="5"/>
        <v>0</v>
      </c>
    </row>
    <row r="94" spans="1:10" s="1" customFormat="1" ht="31.5" x14ac:dyDescent="0.35">
      <c r="A94" s="10" t="s">
        <v>13</v>
      </c>
      <c r="B94" s="12"/>
      <c r="C94" s="6" t="s">
        <v>84</v>
      </c>
      <c r="D94" s="6">
        <v>24</v>
      </c>
      <c r="E94" s="6">
        <v>20</v>
      </c>
      <c r="F94" s="7">
        <v>0.19</v>
      </c>
      <c r="G94" s="7">
        <f t="shared" si="6"/>
        <v>3.8</v>
      </c>
      <c r="H94" s="16"/>
      <c r="I94" s="21">
        <f t="shared" si="2"/>
        <v>0</v>
      </c>
      <c r="J94" s="7">
        <f t="shared" si="5"/>
        <v>0</v>
      </c>
    </row>
    <row r="95" spans="1:10" s="4" customFormat="1" x14ac:dyDescent="0.25">
      <c r="D95" s="34" t="s">
        <v>12</v>
      </c>
      <c r="E95" s="34"/>
      <c r="F95" s="34"/>
      <c r="G95" s="34"/>
      <c r="H95" s="4">
        <f>SUM(H50:H94)</f>
        <v>0</v>
      </c>
      <c r="I95" s="4">
        <f>SUM(I50:I94)</f>
        <v>0</v>
      </c>
      <c r="J95" s="5">
        <f>SUM(J50:J94)</f>
        <v>0</v>
      </c>
    </row>
    <row r="96" spans="1:10" s="4" customFormat="1" ht="17.25" customHeight="1" x14ac:dyDescent="0.25">
      <c r="D96" s="14"/>
      <c r="E96" s="14"/>
      <c r="F96" s="14"/>
      <c r="G96" s="14"/>
      <c r="I96" s="19"/>
      <c r="J96" s="5"/>
    </row>
    <row r="97" spans="1:10" ht="8.25" customHeight="1" x14ac:dyDescent="0.25">
      <c r="A97" s="41" t="s">
        <v>31</v>
      </c>
      <c r="B97" s="41"/>
      <c r="C97" s="41"/>
      <c r="I97" s="20"/>
    </row>
    <row r="98" spans="1:10" ht="15" customHeight="1" x14ac:dyDescent="0.25">
      <c r="A98" s="41"/>
      <c r="B98" s="41"/>
      <c r="C98" s="41"/>
      <c r="I98" s="20"/>
    </row>
    <row r="99" spans="1:10" ht="15" customHeight="1" x14ac:dyDescent="0.25">
      <c r="A99" s="41"/>
      <c r="B99" s="41"/>
      <c r="C99" s="41"/>
      <c r="I99" s="20"/>
    </row>
    <row r="100" spans="1:10" ht="15.75" customHeight="1" thickBot="1" x14ac:dyDescent="0.3">
      <c r="A100" s="42"/>
      <c r="B100" s="42"/>
      <c r="C100" s="42"/>
      <c r="I100" s="20"/>
    </row>
    <row r="101" spans="1:10" s="1" customFormat="1" ht="51.75" customHeight="1" thickTop="1" x14ac:dyDescent="0.25">
      <c r="A101" s="2" t="s">
        <v>0</v>
      </c>
      <c r="B101" s="13" t="s">
        <v>47</v>
      </c>
      <c r="C101" s="2" t="s">
        <v>1</v>
      </c>
      <c r="D101" s="2" t="s">
        <v>2</v>
      </c>
      <c r="E101" s="2" t="s">
        <v>4</v>
      </c>
      <c r="F101" s="2" t="s">
        <v>6</v>
      </c>
      <c r="G101" s="2" t="s">
        <v>5</v>
      </c>
      <c r="H101" s="3" t="s">
        <v>52</v>
      </c>
      <c r="I101" s="2" t="s">
        <v>53</v>
      </c>
      <c r="J101" s="2" t="s">
        <v>3</v>
      </c>
    </row>
    <row r="102" spans="1:10" s="1" customFormat="1" ht="31.5" x14ac:dyDescent="0.35">
      <c r="A102" s="9" t="s">
        <v>50</v>
      </c>
      <c r="B102" s="12"/>
      <c r="C102" s="6" t="s">
        <v>88</v>
      </c>
      <c r="D102" s="6" t="s">
        <v>32</v>
      </c>
      <c r="E102" s="6">
        <v>50</v>
      </c>
      <c r="F102" s="7">
        <v>0.19</v>
      </c>
      <c r="G102" s="7">
        <f t="shared" ref="G102:G114" si="7">E102*F102</f>
        <v>9.5</v>
      </c>
      <c r="H102" s="16"/>
      <c r="I102" s="21">
        <f>E102*H102</f>
        <v>0</v>
      </c>
      <c r="J102" s="7">
        <f t="shared" ref="J102:J114" si="8">H102*G102</f>
        <v>0</v>
      </c>
    </row>
    <row r="103" spans="1:10" s="1" customFormat="1" ht="46.5" x14ac:dyDescent="0.35">
      <c r="A103" s="9" t="s">
        <v>50</v>
      </c>
      <c r="B103" s="12"/>
      <c r="C103" s="6" t="s">
        <v>73</v>
      </c>
      <c r="D103" s="6" t="s">
        <v>32</v>
      </c>
      <c r="E103" s="6">
        <v>50</v>
      </c>
      <c r="F103" s="7">
        <v>0.19</v>
      </c>
      <c r="G103" s="7">
        <v>9.5</v>
      </c>
      <c r="H103" s="16"/>
      <c r="I103" s="21">
        <f>E103*H103</f>
        <v>0</v>
      </c>
      <c r="J103" s="7">
        <f>H103*G103</f>
        <v>0</v>
      </c>
    </row>
    <row r="104" spans="1:10" s="1" customFormat="1" ht="31.5" x14ac:dyDescent="0.35">
      <c r="A104" s="9" t="s">
        <v>50</v>
      </c>
      <c r="B104" s="12"/>
      <c r="C104" s="6" t="s">
        <v>34</v>
      </c>
      <c r="D104" s="6" t="s">
        <v>32</v>
      </c>
      <c r="E104" s="6">
        <v>50</v>
      </c>
      <c r="F104" s="7">
        <v>0.19</v>
      </c>
      <c r="G104" s="7">
        <f t="shared" si="7"/>
        <v>9.5</v>
      </c>
      <c r="H104" s="16"/>
      <c r="I104" s="21">
        <f t="shared" ref="I104:I114" si="9">E104*H104</f>
        <v>0</v>
      </c>
      <c r="J104" s="7">
        <f t="shared" si="8"/>
        <v>0</v>
      </c>
    </row>
    <row r="105" spans="1:10" s="1" customFormat="1" ht="31.5" x14ac:dyDescent="0.35">
      <c r="A105" s="9" t="s">
        <v>50</v>
      </c>
      <c r="B105" s="12"/>
      <c r="C105" s="6" t="s">
        <v>33</v>
      </c>
      <c r="D105" s="6" t="s">
        <v>32</v>
      </c>
      <c r="E105" s="6">
        <v>50</v>
      </c>
      <c r="F105" s="7">
        <v>0.19</v>
      </c>
      <c r="G105" s="7">
        <f t="shared" si="7"/>
        <v>9.5</v>
      </c>
      <c r="H105" s="16"/>
      <c r="I105" s="21">
        <f t="shared" si="9"/>
        <v>0</v>
      </c>
      <c r="J105" s="7">
        <f t="shared" si="8"/>
        <v>0</v>
      </c>
    </row>
    <row r="106" spans="1:10" s="1" customFormat="1" ht="31.5" x14ac:dyDescent="0.35">
      <c r="A106" s="9" t="s">
        <v>50</v>
      </c>
      <c r="B106" s="12"/>
      <c r="C106" s="6" t="s">
        <v>83</v>
      </c>
      <c r="D106" s="6">
        <v>12</v>
      </c>
      <c r="E106" s="6">
        <v>37</v>
      </c>
      <c r="F106" s="7">
        <v>0.19</v>
      </c>
      <c r="G106" s="7">
        <f>E106*F106</f>
        <v>7.03</v>
      </c>
      <c r="H106" s="16"/>
      <c r="I106" s="21">
        <f>E106*H106</f>
        <v>0</v>
      </c>
      <c r="J106" s="7">
        <f>H106*G106</f>
        <v>0</v>
      </c>
    </row>
    <row r="107" spans="1:10" s="1" customFormat="1" ht="31.5" x14ac:dyDescent="0.35">
      <c r="A107" s="9" t="s">
        <v>50</v>
      </c>
      <c r="B107" s="12"/>
      <c r="C107" s="6" t="s">
        <v>72</v>
      </c>
      <c r="D107" s="6">
        <v>8</v>
      </c>
      <c r="E107" s="6">
        <v>29</v>
      </c>
      <c r="F107" s="7">
        <v>0.19</v>
      </c>
      <c r="G107" s="7">
        <f>E107*F107</f>
        <v>5.51</v>
      </c>
      <c r="H107" s="16"/>
      <c r="I107" s="21">
        <f>E107*H107</f>
        <v>0</v>
      </c>
      <c r="J107" s="7">
        <f>H107*G107</f>
        <v>0</v>
      </c>
    </row>
    <row r="108" spans="1:10" s="1" customFormat="1" ht="31.5" x14ac:dyDescent="0.35">
      <c r="A108" s="9" t="s">
        <v>50</v>
      </c>
      <c r="B108" s="12"/>
      <c r="C108" s="6" t="s">
        <v>87</v>
      </c>
      <c r="D108" s="6">
        <v>12</v>
      </c>
      <c r="E108" s="6">
        <v>27</v>
      </c>
      <c r="F108" s="7">
        <v>0.19</v>
      </c>
      <c r="G108" s="7">
        <f>E108*F108</f>
        <v>5.13</v>
      </c>
      <c r="H108" s="16"/>
      <c r="I108" s="21">
        <f>E108*H108</f>
        <v>0</v>
      </c>
      <c r="J108" s="7">
        <f>H108*G108</f>
        <v>0</v>
      </c>
    </row>
    <row r="109" spans="1:10" s="1" customFormat="1" ht="31.5" x14ac:dyDescent="0.35">
      <c r="A109" s="9" t="s">
        <v>50</v>
      </c>
      <c r="B109" s="12"/>
      <c r="C109" s="6" t="s">
        <v>85</v>
      </c>
      <c r="D109" s="6" t="s">
        <v>32</v>
      </c>
      <c r="E109" s="6">
        <v>18</v>
      </c>
      <c r="F109" s="7">
        <v>0.19</v>
      </c>
      <c r="G109" s="7">
        <f>E109*F109</f>
        <v>3.42</v>
      </c>
      <c r="H109" s="16"/>
      <c r="I109" s="21">
        <f>E109*H109</f>
        <v>0</v>
      </c>
      <c r="J109" s="7">
        <f>H109*G109</f>
        <v>0</v>
      </c>
    </row>
    <row r="110" spans="1:10" s="1" customFormat="1" ht="31.5" x14ac:dyDescent="0.35">
      <c r="A110" s="9" t="s">
        <v>50</v>
      </c>
      <c r="B110" s="12"/>
      <c r="C110" s="6" t="s">
        <v>86</v>
      </c>
      <c r="D110" s="6" t="s">
        <v>32</v>
      </c>
      <c r="E110" s="6">
        <v>30</v>
      </c>
      <c r="F110" s="7">
        <v>0.19</v>
      </c>
      <c r="G110" s="7">
        <f>E110*F110</f>
        <v>5.7</v>
      </c>
      <c r="H110" s="16"/>
      <c r="I110" s="21">
        <f>E110*H110</f>
        <v>0</v>
      </c>
      <c r="J110" s="7">
        <f>H110*G110</f>
        <v>0</v>
      </c>
    </row>
    <row r="111" spans="1:10" s="1" customFormat="1" ht="31.5" x14ac:dyDescent="0.35">
      <c r="A111" s="9" t="s">
        <v>50</v>
      </c>
      <c r="B111" s="12"/>
      <c r="C111" s="6" t="s">
        <v>60</v>
      </c>
      <c r="D111" s="6">
        <v>12</v>
      </c>
      <c r="E111" s="6">
        <v>32</v>
      </c>
      <c r="F111" s="7">
        <v>0.19</v>
      </c>
      <c r="G111" s="7">
        <f t="shared" si="7"/>
        <v>6.08</v>
      </c>
      <c r="H111" s="16"/>
      <c r="I111" s="21">
        <f t="shared" si="9"/>
        <v>0</v>
      </c>
      <c r="J111" s="7">
        <f t="shared" si="8"/>
        <v>0</v>
      </c>
    </row>
    <row r="112" spans="1:10" s="1" customFormat="1" ht="31.5" x14ac:dyDescent="0.35">
      <c r="A112" s="9" t="s">
        <v>50</v>
      </c>
      <c r="B112" s="12"/>
      <c r="C112" s="6" t="s">
        <v>62</v>
      </c>
      <c r="D112" s="6">
        <v>12</v>
      </c>
      <c r="E112" s="6">
        <v>32</v>
      </c>
      <c r="F112" s="7">
        <v>0.19</v>
      </c>
      <c r="G112" s="7">
        <f t="shared" si="7"/>
        <v>6.08</v>
      </c>
      <c r="H112" s="16"/>
      <c r="I112" s="21">
        <f t="shared" si="9"/>
        <v>0</v>
      </c>
      <c r="J112" s="7">
        <f t="shared" si="8"/>
        <v>0</v>
      </c>
    </row>
    <row r="113" spans="1:10" s="1" customFormat="1" ht="31.5" x14ac:dyDescent="0.35">
      <c r="A113" s="9" t="s">
        <v>50</v>
      </c>
      <c r="B113" s="12"/>
      <c r="C113" s="6" t="s">
        <v>61</v>
      </c>
      <c r="D113" s="6">
        <v>8</v>
      </c>
      <c r="E113" s="6">
        <v>25</v>
      </c>
      <c r="F113" s="7">
        <v>0.19</v>
      </c>
      <c r="G113" s="7">
        <f t="shared" si="7"/>
        <v>4.75</v>
      </c>
      <c r="H113" s="16"/>
      <c r="I113" s="21">
        <f t="shared" si="9"/>
        <v>0</v>
      </c>
      <c r="J113" s="7">
        <f t="shared" si="8"/>
        <v>0</v>
      </c>
    </row>
    <row r="114" spans="1:10" s="1" customFormat="1" ht="31.5" x14ac:dyDescent="0.35">
      <c r="A114" s="9" t="s">
        <v>50</v>
      </c>
      <c r="B114" s="12"/>
      <c r="C114" s="6" t="s">
        <v>66</v>
      </c>
      <c r="D114" s="24">
        <v>6</v>
      </c>
      <c r="E114" s="24">
        <v>12</v>
      </c>
      <c r="F114" s="25">
        <v>0.19</v>
      </c>
      <c r="G114" s="7">
        <f t="shared" si="7"/>
        <v>2.2800000000000002</v>
      </c>
      <c r="H114" s="26"/>
      <c r="I114" s="21">
        <f t="shared" si="9"/>
        <v>0</v>
      </c>
      <c r="J114" s="7">
        <f t="shared" si="8"/>
        <v>0</v>
      </c>
    </row>
    <row r="115" spans="1:10" s="4" customFormat="1" ht="13.5" customHeight="1" x14ac:dyDescent="0.25">
      <c r="D115" s="43" t="s">
        <v>12</v>
      </c>
      <c r="E115" s="43"/>
      <c r="F115" s="43"/>
      <c r="G115" s="43"/>
      <c r="H115" s="4">
        <f>SUM(H102:H113)+H95</f>
        <v>0</v>
      </c>
      <c r="I115" s="4">
        <f>SUM(I102:I113)+I95</f>
        <v>0</v>
      </c>
      <c r="J115" s="5">
        <f>SUM(J102:J114)+J95</f>
        <v>0</v>
      </c>
    </row>
    <row r="116" spans="1:10" s="4" customFormat="1" ht="13.5" customHeight="1" x14ac:dyDescent="0.25">
      <c r="D116" s="15"/>
      <c r="E116" s="15"/>
      <c r="F116" s="15"/>
      <c r="G116" s="15"/>
      <c r="I116" s="19"/>
      <c r="J116" s="5"/>
    </row>
    <row r="117" spans="1:10" ht="14.25" customHeight="1" x14ac:dyDescent="0.25">
      <c r="A117" s="35" t="s">
        <v>35</v>
      </c>
      <c r="B117" s="35"/>
      <c r="C117" s="35"/>
      <c r="D117" s="35"/>
      <c r="I117" s="20"/>
    </row>
    <row r="118" spans="1:10" ht="15" customHeight="1" x14ac:dyDescent="0.25">
      <c r="A118" s="35"/>
      <c r="B118" s="35"/>
      <c r="C118" s="35"/>
      <c r="D118" s="35"/>
      <c r="I118" s="20"/>
    </row>
    <row r="119" spans="1:10" ht="15" customHeight="1" x14ac:dyDescent="0.25">
      <c r="A119" s="35"/>
      <c r="B119" s="35"/>
      <c r="C119" s="35"/>
      <c r="D119" s="35"/>
      <c r="I119" s="20"/>
    </row>
    <row r="120" spans="1:10" ht="15.75" customHeight="1" thickBot="1" x14ac:dyDescent="0.3">
      <c r="A120" s="36"/>
      <c r="B120" s="36"/>
      <c r="C120" s="36"/>
      <c r="D120" s="36"/>
      <c r="I120" s="20"/>
    </row>
    <row r="121" spans="1:10" s="1" customFormat="1" ht="51" customHeight="1" thickTop="1" x14ac:dyDescent="0.25">
      <c r="A121" s="2" t="s">
        <v>0</v>
      </c>
      <c r="B121" s="13" t="s">
        <v>47</v>
      </c>
      <c r="C121" s="2" t="s">
        <v>1</v>
      </c>
      <c r="D121" s="2" t="s">
        <v>2</v>
      </c>
      <c r="E121" s="2" t="s">
        <v>4</v>
      </c>
      <c r="F121" s="2" t="s">
        <v>6</v>
      </c>
      <c r="G121" s="2" t="s">
        <v>5</v>
      </c>
      <c r="H121" s="3" t="s">
        <v>52</v>
      </c>
      <c r="I121" s="2" t="s">
        <v>53</v>
      </c>
      <c r="J121" s="2" t="s">
        <v>3</v>
      </c>
    </row>
    <row r="122" spans="1:10" s="1" customFormat="1" ht="31.5" x14ac:dyDescent="0.35">
      <c r="A122" s="8" t="s">
        <v>35</v>
      </c>
      <c r="B122" s="12"/>
      <c r="C122" s="6" t="s">
        <v>41</v>
      </c>
      <c r="D122" s="6">
        <v>12</v>
      </c>
      <c r="E122" s="6">
        <v>8</v>
      </c>
      <c r="F122" s="7">
        <v>0.19</v>
      </c>
      <c r="G122" s="7">
        <f xml:space="preserve"> E122*F122</f>
        <v>1.52</v>
      </c>
      <c r="H122" s="16"/>
      <c r="I122" s="21">
        <f>E122*H122</f>
        <v>0</v>
      </c>
      <c r="J122" s="7">
        <f>H122*G122</f>
        <v>0</v>
      </c>
    </row>
    <row r="123" spans="1:10" s="1" customFormat="1" ht="31.5" x14ac:dyDescent="0.35">
      <c r="A123" s="8" t="s">
        <v>35</v>
      </c>
      <c r="B123" s="12"/>
      <c r="C123" s="6" t="s">
        <v>36</v>
      </c>
      <c r="D123" s="6">
        <v>500</v>
      </c>
      <c r="E123" s="6">
        <v>57</v>
      </c>
      <c r="F123" s="7">
        <v>1.3157890000000001</v>
      </c>
      <c r="G123" s="7">
        <f>E123*F123</f>
        <v>74.999973000000011</v>
      </c>
      <c r="H123" s="16"/>
      <c r="I123" s="21">
        <f t="shared" ref="I123:I125" si="10">E123*H123</f>
        <v>0</v>
      </c>
      <c r="J123" s="7">
        <f>H123*G123</f>
        <v>0</v>
      </c>
    </row>
    <row r="124" spans="1:10" s="1" customFormat="1" ht="31.5" x14ac:dyDescent="0.35">
      <c r="A124" s="8" t="s">
        <v>35</v>
      </c>
      <c r="B124" s="12"/>
      <c r="C124" s="6" t="s">
        <v>7</v>
      </c>
      <c r="D124" s="6">
        <v>12</v>
      </c>
      <c r="E124" s="6">
        <v>6</v>
      </c>
      <c r="F124" s="7">
        <v>0.12</v>
      </c>
      <c r="G124" s="7">
        <f xml:space="preserve"> E124*F124</f>
        <v>0.72</v>
      </c>
      <c r="H124" s="16"/>
      <c r="I124" s="21">
        <f t="shared" si="10"/>
        <v>0</v>
      </c>
      <c r="J124" s="7">
        <f>H124*G124</f>
        <v>0</v>
      </c>
    </row>
    <row r="125" spans="1:10" s="1" customFormat="1" ht="31.5" x14ac:dyDescent="0.35">
      <c r="A125" s="8" t="s">
        <v>35</v>
      </c>
      <c r="B125" s="12"/>
      <c r="C125" s="6" t="s">
        <v>37</v>
      </c>
      <c r="D125" s="6">
        <v>18</v>
      </c>
      <c r="E125" s="6">
        <v>29</v>
      </c>
      <c r="F125" s="7">
        <v>0.19</v>
      </c>
      <c r="G125" s="7">
        <f t="shared" ref="G125" si="11">E125*F125</f>
        <v>5.51</v>
      </c>
      <c r="H125" s="16"/>
      <c r="I125" s="21">
        <f t="shared" si="10"/>
        <v>0</v>
      </c>
      <c r="J125" s="7">
        <f t="shared" ref="J125" si="12">H125*G125</f>
        <v>0</v>
      </c>
    </row>
    <row r="126" spans="1:10" ht="21.75" customHeight="1" x14ac:dyDescent="0.25">
      <c r="E126" s="33" t="s">
        <v>39</v>
      </c>
      <c r="F126" s="33"/>
      <c r="G126" s="33"/>
      <c r="H126" s="4">
        <f>SUM(H122:H125)+H115</f>
        <v>0</v>
      </c>
      <c r="I126" s="4">
        <f>SUM(I122:I125)+I115</f>
        <v>0</v>
      </c>
    </row>
    <row r="127" spans="1:10" ht="21" customHeight="1" x14ac:dyDescent="0.25">
      <c r="F127" s="33" t="s">
        <v>38</v>
      </c>
      <c r="G127" s="33"/>
      <c r="H127" s="33"/>
      <c r="I127" s="11"/>
      <c r="J127" s="5">
        <f>SUM(J122:J125)+J115</f>
        <v>0</v>
      </c>
    </row>
    <row r="133" spans="1:11" s="1" customFormat="1" ht="51.75" customHeight="1" x14ac:dyDescent="0.25">
      <c r="A133"/>
      <c r="B133"/>
      <c r="C133"/>
      <c r="D133"/>
      <c r="E133"/>
      <c r="F133"/>
      <c r="G133"/>
      <c r="H133"/>
      <c r="I133"/>
      <c r="J133"/>
      <c r="K133"/>
    </row>
  </sheetData>
  <sortState xmlns:xlrd2="http://schemas.microsoft.com/office/spreadsheetml/2017/richdata2" ref="A50:J94">
    <sortCondition ref="C50:C94"/>
  </sortState>
  <mergeCells count="16">
    <mergeCell ref="E126:G126"/>
    <mergeCell ref="F127:H127"/>
    <mergeCell ref="D95:G95"/>
    <mergeCell ref="A117:D120"/>
    <mergeCell ref="A45:C48"/>
    <mergeCell ref="H45:H48"/>
    <mergeCell ref="A97:C100"/>
    <mergeCell ref="D115:G115"/>
    <mergeCell ref="A7:J23"/>
    <mergeCell ref="A26:J41"/>
    <mergeCell ref="C1:G4"/>
    <mergeCell ref="C5:G5"/>
    <mergeCell ref="H1:J1"/>
    <mergeCell ref="H2:J2"/>
    <mergeCell ref="H3:J3"/>
    <mergeCell ref="H4:J4"/>
  </mergeCells>
  <pageMargins left="0.25" right="0.25" top="1.28125" bottom="0.75" header="0.3" footer="0.3"/>
  <pageSetup orientation="portrait" r:id="rId1"/>
  <headerFooter scaleWithDoc="0" alignWithMargins="0">
    <oddHeader>&amp;L&amp;"-,Bold Italic"OFFICE USE ONLY&amp;"-,Regular"&amp;KFF0000
Order Received:
Received Time:&amp;R&amp;12&amp;KFF0000Agency:   
Appt. Day/Time:
Invoice #: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Harrison</dc:creator>
  <cp:lastModifiedBy>Jennifer Martin</cp:lastModifiedBy>
  <cp:lastPrinted>2022-09-19T16:40:32Z</cp:lastPrinted>
  <dcterms:created xsi:type="dcterms:W3CDTF">2022-01-04T20:59:50Z</dcterms:created>
  <dcterms:modified xsi:type="dcterms:W3CDTF">2022-09-22T18:25:49Z</dcterms:modified>
</cp:coreProperties>
</file>